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kl365-my.sharepoint.com/personal/makr_kl_dk/Documents/Dokumenter/AI til borgerkommunikation/"/>
    </mc:Choice>
  </mc:AlternateContent>
  <xr:revisionPtr revIDLastSave="0" documentId="8_{AD8BC1AE-2E5F-464C-8FDF-14AB78287090}" xr6:coauthVersionLast="47" xr6:coauthVersionMax="47" xr10:uidLastSave="{00000000-0000-0000-0000-000000000000}"/>
  <bookViews>
    <workbookView xWindow="-21480" yWindow="1290" windowWidth="17280" windowHeight="10665" xr2:uid="{00000000-000D-0000-FFFF-FFFF00000000}"/>
  </bookViews>
  <sheets>
    <sheet name="Vejledning" sheetId="3" r:id="rId1"/>
    <sheet name="Værktøj" sheetId="1" r:id="rId2"/>
    <sheet name="Dashboard"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 l="1"/>
  <c r="A9" i="2"/>
  <c r="E8" i="2"/>
  <c r="A8" i="2"/>
  <c r="E7" i="2"/>
  <c r="A7" i="2"/>
  <c r="E6" i="2"/>
  <c r="A6" i="2"/>
  <c r="E5" i="2"/>
  <c r="A5" i="2"/>
  <c r="L11" i="1"/>
  <c r="N11" i="1" s="1"/>
  <c r="L10" i="1"/>
  <c r="F8" i="2" s="1"/>
  <c r="L9" i="1"/>
  <c r="F7" i="2" s="1"/>
  <c r="L8" i="1"/>
  <c r="N8" i="1" s="1"/>
  <c r="L7" i="1"/>
  <c r="N7" i="1" l="1"/>
  <c r="D14" i="1"/>
  <c r="F5" i="2"/>
  <c r="M9" i="1"/>
  <c r="N9" i="1"/>
  <c r="M7" i="1"/>
  <c r="M11" i="1"/>
  <c r="F6" i="2"/>
  <c r="M8" i="1"/>
  <c r="F9" i="2"/>
  <c r="M10" i="1"/>
  <c r="N10" i="1"/>
  <c r="A14" i="2" l="1"/>
  <c r="C7" i="2"/>
  <c r="B6" i="2"/>
  <c r="C8" i="2"/>
  <c r="B8" i="2"/>
  <c r="C5" i="2"/>
  <c r="B9" i="2"/>
  <c r="C9" i="2"/>
  <c r="C6" i="2"/>
  <c r="B7" i="2"/>
  <c r="B5" i="2"/>
</calcChain>
</file>

<file path=xl/sharedStrings.xml><?xml version="1.0" encoding="utf-8"?>
<sst xmlns="http://schemas.openxmlformats.org/spreadsheetml/2006/main" count="97" uniqueCount="85">
  <si>
    <t>Vurderingsværktøj: Hvilken AI-idé er lettest at komme i gang med?</t>
  </si>
  <si>
    <t>AI-idé</t>
  </si>
  <si>
    <t>Resultat</t>
  </si>
  <si>
    <t>Idé</t>
  </si>
  <si>
    <t>Beskrivelse af idéen</t>
  </si>
  <si>
    <t>Noter/afgrænsning</t>
  </si>
  <si>
    <t>Sensitivitet</t>
  </si>
  <si>
    <t>Personoplysninger</t>
  </si>
  <si>
    <t>Juridisk kompleksitet</t>
  </si>
  <si>
    <t>Kommunikationsform</t>
  </si>
  <si>
    <t>Opgavetype</t>
  </si>
  <si>
    <t>Målgruppe</t>
  </si>
  <si>
    <t>Volumen</t>
  </si>
  <si>
    <t>Teknisk kompleksitet</t>
  </si>
  <si>
    <t>Samlet score</t>
  </si>
  <si>
    <t>Anbefaling</t>
  </si>
  <si>
    <t>Sorteringsscore</t>
  </si>
  <si>
    <t>Lav score er bedst</t>
  </si>
  <si>
    <t>Automatisk opsamling</t>
  </si>
  <si>
    <t>Bedste bud på første AI-case</t>
  </si>
  <si>
    <t>Kriterier og fortolkning af skalaen</t>
  </si>
  <si>
    <t>Område</t>
  </si>
  <si>
    <t>1 = lettere første case</t>
  </si>
  <si>
    <t>5 = sværere første case</t>
  </si>
  <si>
    <t>Lav sensitivitet</t>
  </si>
  <si>
    <t>Høj sensitivitet</t>
  </si>
  <si>
    <t>Ingen eller få personoplysninger</t>
  </si>
  <si>
    <t>Mange eller følsomme personoplysninger</t>
  </si>
  <si>
    <t>Lav eller moderat juridisk kompleksitet</t>
  </si>
  <si>
    <t>Høj juridisk kompleksitet</t>
  </si>
  <si>
    <t>Én brevtype eller én tekst</t>
  </si>
  <si>
    <t>Flere kanaler eller procesforløb</t>
  </si>
  <si>
    <t>Tekstnær forbedring</t>
  </si>
  <si>
    <t>Fuld afgørelse eller sagsbehandling</t>
  </si>
  <si>
    <t>Let at teste med</t>
  </si>
  <si>
    <t>Sårbar målgruppe eller svær at rekruttere</t>
  </si>
  <si>
    <t>Tilstrækkelig volumen til afprøvning</t>
  </si>
  <si>
    <t>Meget lav volumen</t>
  </si>
  <si>
    <t>Kan testes manuelt</t>
  </si>
  <si>
    <t>Kræver integration eller systemudvikling</t>
  </si>
  <si>
    <t>Anbefalingstekster</t>
  </si>
  <si>
    <t>Scoreinterval</t>
  </si>
  <si>
    <t>Betydning</t>
  </si>
  <si>
    <t>Meget velegnet som første case</t>
  </si>
  <si>
    <t>1,0–1,8</t>
  </si>
  <si>
    <t>Lav kompleksitet og gode muligheder for hurtig afprøvning.</t>
  </si>
  <si>
    <t>Velegnet som første case</t>
  </si>
  <si>
    <t>1,9–2,6</t>
  </si>
  <si>
    <t>God case, men kræver tydelig afgrænsning.</t>
  </si>
  <si>
    <t>Mulig første case</t>
  </si>
  <si>
    <t>2,7–3,4</t>
  </si>
  <si>
    <t>Kan bruges, men kræver dialog om de svære områder.</t>
  </si>
  <si>
    <t>Kræver yderligere afklaring</t>
  </si>
  <si>
    <t>3,5–4,2</t>
  </si>
  <si>
    <t>Bør forenkles før opstart.</t>
  </si>
  <si>
    <t>Vent med denne som første case</t>
  </si>
  <si>
    <t>4,3–5,0</t>
  </si>
  <si>
    <t>Egner sig bedre efter erfaring fra enklere forløb.</t>
  </si>
  <si>
    <t>Dashboard: Prioritering af AI-idéer</t>
  </si>
  <si>
    <t>Lav samlet score betyder, at idéen typisk er lettere at komme i gang med som første AI-case.</t>
  </si>
  <si>
    <t>Rang</t>
  </si>
  <si>
    <t>Fortolkning</t>
  </si>
  <si>
    <t>Automatisk anbefaling</t>
  </si>
  <si>
    <t>Vejledning til brug af vurderingsværktøjet</t>
  </si>
  <si>
    <t>1. Skriv idéen</t>
  </si>
  <si>
    <t>Beskriv op til 5 mulige AI-cases på arket 'Vurdering'. Brug beskrivelsesfeltet til problem, målgruppe og forventet værdi.</t>
  </si>
  <si>
    <t>2. Vurder hvert område</t>
  </si>
  <si>
    <t>Vælg en score fra 1 til 5 i hvert vurderingsfelt. 1 betyder lettere første case. 5 betyder sværere første case.</t>
  </si>
  <si>
    <t>3. Læs resultatet</t>
  </si>
  <si>
    <t>Den samlede score beregnes som gennemsnittet af de otte vurderingsområder. Laveste score fremhæves som bedste bud på første case.</t>
  </si>
  <si>
    <t>4. Brug dialogen</t>
  </si>
  <si>
    <t>Værktøjet skal understøtte faglig dialog. Justér vurderingerne, hvis I opdager nye forhold om data, jura, målgruppe eller teknik.</t>
  </si>
  <si>
    <t>Foreslået tekst til guiden</t>
  </si>
  <si>
    <t>Hvis det er jeres første AI-projekt, kan det være en fordel at starte med et afgrænset problemfelt, hvor ikke alt er svært på én gang. Vælg gerne en case med lav kompleksitet, begrænset følsomhed og tydelig værdi for enten borger eller medarbejder. Når I har lært af det første forløb, kan I gradvist bevæge jer mod mere komplekse eller følsomme områder.</t>
  </si>
  <si>
    <t xml:space="preserve">Skriv op til 5 idéer til venstre. Vurder hver idé på skalaen 1–5 til højre. 1 peger mod en lettere første case. 5 peger mod en sværere første case. Afklar altid I organisationen om I må afprøve idéen. Dette værktøj er kun vejledende. </t>
  </si>
  <si>
    <t>Brug resultatet som dialogstarter, ikke som facit. En lav score peger på, at idéen er mere afgrænset, mindre følsom og teknisk lettere at afprøve. En høj score betyder ikke, at idéen er dårlig, men at den sandsynligvis kræver mere juridisk, organisatorisk eller teknisk afklaring før opstart.</t>
  </si>
  <si>
    <t>1: Lav sensitivitet
5: Høj sensitivitet</t>
  </si>
  <si>
    <t>1: Ingen/få personoplysninger
5: Mange/følsomme personoplysninger</t>
  </si>
  <si>
    <t>1: Lav/moderat
5: Høj</t>
  </si>
  <si>
    <t>1: Én brevtype/tekst
5: Flere kanaler/procesforløb</t>
  </si>
  <si>
    <t>1: Tekstnær forbedring
5: Fuld afgørelse/sagsbehandling</t>
  </si>
  <si>
    <t>1: Let at teste med
5: Sårbar/svær at rekruttere</t>
  </si>
  <si>
    <t>1: Tilstrækkelig volumen
5: Meget lav volumen</t>
  </si>
  <si>
    <t>1: Kan testes manuelt
5: Kræver integration/systemudvikling</t>
  </si>
  <si>
    <t>Vurdering - Indtast et tal fra 1 til 5 i de grønne felter. 1 betyder, at idéen er lettere som første case. 5 betyder, at den er sværere som første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</si>
</sst>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Carlito"/>
    </font>
    <font>
      <b/>
      <sz val="16"/>
      <color rgb="FFFFFFFF"/>
      <name val="Carlito"/>
    </font>
    <font>
      <i/>
      <sz val="11"/>
      <color rgb="FF1F2937"/>
      <name val="Carlito"/>
    </font>
    <font>
      <b/>
      <sz val="11"/>
      <color rgb="FFFFFFFF"/>
      <name val="Carlito"/>
    </font>
    <font>
      <b/>
      <sz val="11"/>
      <color rgb="FF1F2937"/>
      <name val="Carlito"/>
    </font>
    <font>
      <sz val="9"/>
      <color rgb="FF374151"/>
      <name val="Carlito"/>
    </font>
    <font>
      <b/>
      <sz val="11"/>
      <name val="Carlito"/>
    </font>
    <font>
      <b/>
      <sz val="12"/>
      <name val="Carlito"/>
    </font>
    <font>
      <b/>
      <sz val="13"/>
      <color rgb="FFFFFFFF"/>
      <name val="Carlito"/>
    </font>
    <font>
      <i/>
      <sz val="11"/>
      <name val="Carlito"/>
    </font>
    <font>
      <b/>
      <sz val="11"/>
      <color rgb="FF0F172A"/>
      <name val="Carlito"/>
    </font>
    <font>
      <sz val="11"/>
      <color rgb="FF0F172A"/>
      <name val="Carlito"/>
    </font>
    <font>
      <sz val="11"/>
      <color theme="0"/>
      <name val="Carlito"/>
    </font>
  </fonts>
  <fills count="10">
    <fill>
      <patternFill patternType="none"/>
    </fill>
    <fill>
      <patternFill patternType="gray125"/>
    </fill>
    <fill>
      <patternFill patternType="solid">
        <fgColor rgb="FFFFFFFF"/>
      </patternFill>
    </fill>
    <fill>
      <patternFill patternType="solid">
        <fgColor rgb="FFF9FAFB"/>
      </patternFill>
    </fill>
    <fill>
      <patternFill patternType="solid">
        <fgColor rgb="FF0F766E"/>
      </patternFill>
    </fill>
    <fill>
      <patternFill patternType="solid">
        <fgColor rgb="FFE0F2FE"/>
      </patternFill>
    </fill>
    <fill>
      <patternFill patternType="solid">
        <fgColor rgb="FF461422"/>
        <bgColor indexed="64"/>
      </patternFill>
    </fill>
    <fill>
      <patternFill patternType="solid">
        <fgColor rgb="FFD0C6F0"/>
        <bgColor indexed="64"/>
      </patternFill>
    </fill>
    <fill>
      <patternFill patternType="solid">
        <fgColor theme="0"/>
        <bgColor indexed="64"/>
      </patternFill>
    </fill>
    <fill>
      <patternFill patternType="solid">
        <fgColor rgb="FF0A5564"/>
        <bgColor indexed="64"/>
      </patternFill>
    </fill>
  </fills>
  <borders count="1">
    <border>
      <left/>
      <right/>
      <top/>
      <bottom/>
      <diagonal/>
    </border>
  </borders>
  <cellStyleXfs count="1">
    <xf numFmtId="0" fontId="0" fillId="0" borderId="0"/>
  </cellStyleXfs>
  <cellXfs count="51">
    <xf numFmtId="0" fontId="0" fillId="0" borderId="0" xfId="0"/>
    <xf numFmtId="0" fontId="0" fillId="2" borderId="0" xfId="0" applyFill="1" applyAlignment="1">
      <alignment vertical="top" wrapText="1"/>
    </xf>
    <xf numFmtId="0" fontId="7" fillId="2" borderId="0" xfId="0" applyFont="1" applyFill="1" applyAlignment="1">
      <alignment horizontal="center" vertical="center"/>
    </xf>
    <xf numFmtId="2" fontId="6" fillId="3" borderId="0" xfId="0" applyNumberFormat="1" applyFont="1" applyFill="1" applyAlignment="1">
      <alignment horizontal="center" vertical="center"/>
    </xf>
    <xf numFmtId="0" fontId="6" fillId="3" borderId="0" xfId="0" applyFont="1" applyFill="1" applyAlignment="1">
      <alignment horizontal="center" vertical="center" wrapText="1"/>
    </xf>
    <xf numFmtId="0" fontId="0" fillId="0" borderId="0" xfId="0" applyAlignment="1">
      <alignment vertical="center"/>
    </xf>
    <xf numFmtId="0" fontId="0" fillId="2" borderId="0" xfId="0" applyFill="1" applyAlignment="1">
      <alignment vertical="center" wrapText="1"/>
    </xf>
    <xf numFmtId="0" fontId="0" fillId="2" borderId="0" xfId="0" applyFill="1" applyAlignment="1">
      <alignment horizontal="center"/>
    </xf>
    <xf numFmtId="0" fontId="0" fillId="2" borderId="0" xfId="0" applyFill="1" applyAlignment="1">
      <alignment horizontal="left"/>
    </xf>
    <xf numFmtId="2" fontId="0" fillId="2" borderId="0" xfId="0" applyNumberFormat="1" applyFill="1" applyAlignment="1">
      <alignment horizontal="center"/>
    </xf>
    <xf numFmtId="0" fontId="0" fillId="0" borderId="0" xfId="0" applyAlignment="1">
      <alignment vertical="top"/>
    </xf>
    <xf numFmtId="0" fontId="0" fillId="0" borderId="0" xfId="0" applyAlignment="1">
      <alignment wrapText="1"/>
    </xf>
    <xf numFmtId="0" fontId="0" fillId="0" borderId="0" xfId="0" applyAlignment="1">
      <alignment vertical="center" wrapText="1"/>
    </xf>
    <xf numFmtId="0" fontId="0" fillId="6" borderId="0" xfId="0" applyFill="1"/>
    <xf numFmtId="0" fontId="3" fillId="6" borderId="0" xfId="0" applyFont="1" applyFill="1" applyAlignment="1">
      <alignment horizontal="center"/>
    </xf>
    <xf numFmtId="0" fontId="3" fillId="6" borderId="0" xfId="0" applyFont="1" applyFill="1" applyAlignment="1">
      <alignment horizontal="center" vertical="center"/>
    </xf>
    <xf numFmtId="0" fontId="4" fillId="7" borderId="0" xfId="0" applyFont="1" applyFill="1" applyAlignment="1">
      <alignment horizontal="center" vertical="center" wrapText="1"/>
    </xf>
    <xf numFmtId="0" fontId="6" fillId="7" borderId="0" xfId="0" applyFont="1" applyFill="1" applyAlignment="1">
      <alignment horizontal="center" vertical="center"/>
    </xf>
    <xf numFmtId="0" fontId="5" fillId="8" borderId="0" xfId="0" applyFont="1" applyFill="1" applyAlignment="1">
      <alignment horizontal="center" vertical="center" wrapText="1"/>
    </xf>
    <xf numFmtId="0" fontId="6" fillId="7" borderId="0" xfId="0" applyFont="1" applyFill="1" applyAlignment="1">
      <alignment vertical="center" wrapText="1"/>
    </xf>
    <xf numFmtId="0" fontId="0" fillId="7" borderId="0" xfId="0" applyFill="1" applyAlignment="1">
      <alignment wrapText="1"/>
    </xf>
    <xf numFmtId="0" fontId="6" fillId="7" borderId="0" xfId="0" applyFont="1" applyFill="1" applyAlignment="1">
      <alignment vertical="top" wrapText="1"/>
    </xf>
    <xf numFmtId="0" fontId="5" fillId="9" borderId="0" xfId="0" applyFont="1" applyFill="1" applyAlignment="1">
      <alignment horizontal="center" vertical="center" wrapText="1"/>
    </xf>
    <xf numFmtId="0" fontId="0" fillId="8" borderId="0" xfId="0" applyFill="1"/>
    <xf numFmtId="0" fontId="0" fillId="8" borderId="0" xfId="0" applyFill="1" applyAlignment="1">
      <alignment vertical="top"/>
    </xf>
    <xf numFmtId="0" fontId="12" fillId="9" borderId="0" xfId="0" applyFont="1" applyFill="1" applyAlignment="1">
      <alignment horizontal="center" vertical="center" wrapText="1"/>
    </xf>
    <xf numFmtId="0" fontId="8" fillId="6" borderId="0" xfId="0" applyFont="1" applyFill="1" applyAlignment="1">
      <alignment horizontal="left" vertical="center"/>
    </xf>
    <xf numFmtId="0" fontId="0" fillId="6" borderId="0" xfId="0" applyFill="1" applyAlignment="1">
      <alignment vertical="center"/>
    </xf>
    <xf numFmtId="0" fontId="10" fillId="7" borderId="0" xfId="0" applyFont="1" applyFill="1" applyAlignment="1">
      <alignment horizontal="center" vertical="center" wrapText="1"/>
    </xf>
    <xf numFmtId="0" fontId="10" fillId="7" borderId="0" xfId="0" applyFont="1" applyFill="1" applyAlignment="1">
      <alignment vertical="center"/>
    </xf>
    <xf numFmtId="0" fontId="0" fillId="7" borderId="0" xfId="0" applyFill="1" applyAlignment="1">
      <alignment vertical="center"/>
    </xf>
    <xf numFmtId="0" fontId="11" fillId="7" borderId="0" xfId="0" applyFont="1" applyFill="1" applyAlignment="1">
      <alignment horizontal="center" vertical="center" wrapText="1"/>
    </xf>
    <xf numFmtId="0" fontId="11" fillId="7" borderId="0" xfId="0" applyFont="1" applyFill="1" applyAlignment="1">
      <alignment vertical="center" wrapText="1"/>
    </xf>
    <xf numFmtId="0" fontId="3" fillId="6" borderId="0" xfId="0" applyFont="1" applyFill="1" applyAlignment="1">
      <alignment vertical="center"/>
    </xf>
    <xf numFmtId="0" fontId="1" fillId="6" borderId="0" xfId="0" applyFont="1" applyFill="1" applyAlignment="1">
      <alignment horizontal="left" vertical="center"/>
    </xf>
    <xf numFmtId="0" fontId="2" fillId="7" borderId="0" xfId="0" applyFont="1" applyFill="1" applyAlignment="1">
      <alignment vertical="center" wrapText="1"/>
    </xf>
    <xf numFmtId="0" fontId="3" fillId="6" borderId="0" xfId="0" applyFont="1" applyFill="1" applyAlignment="1">
      <alignment horizontal="center" vertical="center"/>
    </xf>
    <xf numFmtId="0" fontId="3" fillId="6" borderId="0" xfId="0" applyFont="1" applyFill="1" applyAlignment="1">
      <alignment horizontal="center" vertical="center" indent="1"/>
    </xf>
    <xf numFmtId="0" fontId="1" fillId="6" borderId="0" xfId="0" applyFont="1" applyFill="1" applyAlignment="1">
      <alignment vertical="top"/>
    </xf>
    <xf numFmtId="0" fontId="0" fillId="6" borderId="0" xfId="0" applyFill="1" applyAlignment="1">
      <alignment vertical="top"/>
    </xf>
    <xf numFmtId="0" fontId="3" fillId="6" borderId="0" xfId="0" applyFont="1" applyFill="1" applyAlignment="1">
      <alignment vertical="top"/>
    </xf>
    <xf numFmtId="0" fontId="0" fillId="2" borderId="0" xfId="0" applyFill="1" applyAlignment="1">
      <alignment vertical="top" wrapText="1"/>
    </xf>
    <xf numFmtId="0" fontId="0" fillId="0" borderId="0" xfId="0" applyAlignment="1">
      <alignment vertical="top"/>
    </xf>
    <xf numFmtId="0" fontId="1" fillId="6" borderId="0" xfId="0" applyFont="1" applyFill="1"/>
    <xf numFmtId="0" fontId="0" fillId="6" borderId="0" xfId="0" applyFill="1"/>
    <xf numFmtId="0" fontId="9" fillId="7" borderId="0" xfId="0" applyFont="1" applyFill="1" applyAlignment="1">
      <alignment wrapText="1"/>
    </xf>
    <xf numFmtId="0" fontId="0" fillId="7" borderId="0" xfId="0" applyFill="1"/>
    <xf numFmtId="0" fontId="3" fillId="6" borderId="0" xfId="0" applyFont="1" applyFill="1"/>
    <xf numFmtId="0" fontId="0" fillId="0" borderId="0" xfId="0"/>
    <xf numFmtId="0" fontId="3" fillId="4" borderId="0" xfId="0" applyFont="1" applyFill="1" applyAlignment="1">
      <alignment horizontal="center" vertical="center"/>
    </xf>
    <xf numFmtId="0" fontId="0" fillId="5" borderId="0" xfId="0" applyFill="1" applyAlignment="1">
      <alignment wrapText="1"/>
    </xf>
  </cellXfs>
  <cellStyles count="1">
    <cellStyle name="Normal" xfId="0" builtinId="0"/>
  </cellStyles>
  <dxfs count="12">
    <dxf>
      <fill>
        <patternFill>
          <bgColor rgb="FFFDE2E2"/>
        </patternFill>
      </fill>
    </dxf>
    <dxf>
      <fill>
        <patternFill>
          <bgColor rgb="FFFFE8CC"/>
        </patternFill>
      </fill>
    </dxf>
    <dxf>
      <fill>
        <patternFill>
          <bgColor rgb="FFFEF3C7"/>
        </patternFill>
      </fill>
    </dxf>
    <dxf>
      <fill>
        <patternFill>
          <bgColor rgb="FFDFF3E6"/>
        </patternFill>
      </fill>
    </dxf>
    <dxf>
      <fill>
        <patternFill patternType="solid">
          <bgColor rgb="FFFECACA"/>
        </patternFill>
      </fill>
    </dxf>
    <dxf>
      <fill>
        <patternFill patternType="solid">
          <bgColor rgb="FFFEF3C7"/>
        </patternFill>
      </fill>
    </dxf>
    <dxf>
      <fill>
        <patternFill patternType="solid">
          <bgColor rgb="FFDCFCE7"/>
        </patternFill>
      </fill>
    </dxf>
    <dxf>
      <fill>
        <patternFill patternType="solid">
          <bgColor rgb="FFFECACA"/>
        </patternFill>
      </fill>
    </dxf>
    <dxf>
      <fill>
        <patternFill patternType="solid">
          <bgColor rgb="FFFED7AA"/>
        </patternFill>
      </fill>
    </dxf>
    <dxf>
      <fill>
        <patternFill patternType="solid">
          <bgColor rgb="FFFEF3C7"/>
        </patternFill>
      </fill>
    </dxf>
    <dxf>
      <fill>
        <patternFill patternType="solid">
          <bgColor rgb="FFECFDF5"/>
        </patternFill>
      </fill>
    </dxf>
    <dxf>
      <fill>
        <patternFill patternType="solid">
          <bgColor rgb="FFDCFCE7"/>
        </patternFill>
      </fill>
    </dxf>
  </dxfs>
  <tableStyles count="0" defaultTableStyle="TableStyleMedium2" defaultPivotStyle="PivotStyleLight16"/>
  <colors>
    <mruColors>
      <color rgb="FF461422"/>
      <color rgb="FF0A5564"/>
      <color rgb="FFD0C6F0"/>
      <color rgb="FF2E3A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F447586-1FAB-49DB-AE37-5BBFF764745F}">
  <we:reference id="WA200010725" version="1.0.0.1" store="Omex" storeType="OMEX"/>
  <we:alternateReferences>
    <we:reference id="WA200010725" version="1.0.0.1" store="WA200010725" storeType="OMEX"/>
  </we:alternateReferences>
  <we:properties>
    <we:property name="claude.fileId" value="&quot;bbd79db5-2831-44b1-afc7-6d2e319ce2b7&quot;"/>
  </we:properties>
  <we:bindings/>
  <we:snapshot xmlns:r="http://schemas.openxmlformats.org/officeDocument/2006/relationships"/>
</we:webextension>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tabSelected="1" zoomScaleNormal="100" workbookViewId="0">
      <selection activeCell="N17" sqref="N17"/>
    </sheetView>
  </sheetViews>
  <sheetFormatPr defaultRowHeight="14.25"/>
  <cols>
    <col min="1" max="1" width="24" customWidth="1"/>
    <col min="2" max="2" width="80" customWidth="1"/>
  </cols>
  <sheetData>
    <row r="1" spans="1:6" ht="32.1" customHeight="1">
      <c r="A1" s="38" t="s">
        <v>63</v>
      </c>
      <c r="B1" s="39"/>
      <c r="C1" s="39"/>
      <c r="D1" s="39"/>
      <c r="E1" s="39"/>
      <c r="F1" s="39"/>
    </row>
    <row r="2" spans="1:6">
      <c r="A2" s="24"/>
      <c r="B2" s="24"/>
      <c r="C2" s="24"/>
      <c r="D2" s="24"/>
      <c r="E2" s="24"/>
      <c r="F2" s="24"/>
    </row>
    <row r="3" spans="1:6" ht="28.5">
      <c r="A3" s="21" t="s">
        <v>64</v>
      </c>
      <c r="B3" s="1" t="s">
        <v>65</v>
      </c>
      <c r="C3" s="24"/>
      <c r="D3" s="24"/>
      <c r="E3" s="24"/>
      <c r="F3" s="24"/>
    </row>
    <row r="4" spans="1:6" ht="28.5">
      <c r="A4" s="21" t="s">
        <v>66</v>
      </c>
      <c r="B4" s="1" t="s">
        <v>67</v>
      </c>
      <c r="C4" s="24"/>
      <c r="D4" s="24"/>
      <c r="E4" s="24"/>
      <c r="F4" s="24"/>
    </row>
    <row r="5" spans="1:6" ht="28.5">
      <c r="A5" s="21" t="s">
        <v>68</v>
      </c>
      <c r="B5" s="1" t="s">
        <v>69</v>
      </c>
      <c r="C5" s="24"/>
      <c r="D5" s="24"/>
      <c r="E5" s="24"/>
      <c r="F5" s="24"/>
    </row>
    <row r="6" spans="1:6" ht="28.5">
      <c r="A6" s="21" t="s">
        <v>70</v>
      </c>
      <c r="B6" s="1" t="s">
        <v>71</v>
      </c>
      <c r="C6" s="24"/>
      <c r="D6" s="24"/>
      <c r="E6" s="24"/>
      <c r="F6" s="24"/>
    </row>
    <row r="7" spans="1:6">
      <c r="A7" s="24"/>
      <c r="B7" s="10"/>
      <c r="C7" s="24"/>
      <c r="D7" s="24"/>
      <c r="E7" s="24"/>
      <c r="F7" s="24"/>
    </row>
    <row r="8" spans="1:6" ht="15">
      <c r="A8" s="40" t="s">
        <v>72</v>
      </c>
      <c r="B8" s="39"/>
      <c r="C8" s="39"/>
      <c r="D8" s="39"/>
      <c r="E8" s="39"/>
      <c r="F8" s="39"/>
    </row>
    <row r="9" spans="1:6">
      <c r="A9" s="41" t="s">
        <v>73</v>
      </c>
      <c r="B9" s="42"/>
      <c r="C9" s="42"/>
      <c r="D9" s="42"/>
      <c r="E9" s="42"/>
      <c r="F9" s="42"/>
    </row>
    <row r="10" spans="1:6">
      <c r="A10" s="42"/>
      <c r="B10" s="42"/>
      <c r="C10" s="42"/>
      <c r="D10" s="42"/>
      <c r="E10" s="42"/>
      <c r="F10" s="42"/>
    </row>
    <row r="11" spans="1:6">
      <c r="A11" s="42"/>
      <c r="B11" s="42"/>
      <c r="C11" s="42"/>
      <c r="D11" s="42"/>
      <c r="E11" s="42"/>
      <c r="F11" s="42"/>
    </row>
    <row r="12" spans="1:6">
      <c r="A12" s="42"/>
      <c r="B12" s="42"/>
      <c r="C12" s="42"/>
      <c r="D12" s="42"/>
      <c r="E12" s="42"/>
      <c r="F12" s="42"/>
    </row>
  </sheetData>
  <mergeCells count="3">
    <mergeCell ref="A1:F1"/>
    <mergeCell ref="A8:F8"/>
    <mergeCell ref="A9:F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topLeftCell="C1" zoomScale="76" zoomScaleNormal="90" workbookViewId="0">
      <selection activeCell="K7" sqref="K7"/>
    </sheetView>
  </sheetViews>
  <sheetFormatPr defaultRowHeight="14.25"/>
  <cols>
    <col min="1" max="1" width="52.125" customWidth="1"/>
    <col min="2" max="2" width="94.375" customWidth="1"/>
    <col min="3" max="3" width="26" customWidth="1"/>
    <col min="4" max="4" width="15" customWidth="1"/>
    <col min="5" max="5" width="19.5" customWidth="1"/>
    <col min="6" max="6" width="18" customWidth="1"/>
    <col min="7" max="7" width="21.625" customWidth="1"/>
    <col min="8" max="9" width="17" customWidth="1"/>
    <col min="10" max="10" width="14" customWidth="1"/>
    <col min="11" max="11" width="23.25" customWidth="1"/>
    <col min="12" max="12" width="13" customWidth="1"/>
    <col min="13" max="13" width="42" customWidth="1"/>
    <col min="14" max="14" width="0" hidden="1" customWidth="1"/>
  </cols>
  <sheetData>
    <row r="1" spans="1:14" ht="32.1" customHeight="1">
      <c r="A1" s="34" t="s">
        <v>0</v>
      </c>
      <c r="B1" s="27"/>
      <c r="C1" s="27"/>
      <c r="D1" s="27"/>
      <c r="E1" s="27"/>
      <c r="F1" s="27"/>
      <c r="G1" s="27"/>
      <c r="H1" s="27"/>
      <c r="I1" s="27"/>
      <c r="J1" s="27"/>
      <c r="K1" s="27"/>
      <c r="L1" s="27"/>
      <c r="M1" s="27"/>
    </row>
    <row r="2" spans="1:14" ht="33.950000000000003" customHeight="1">
      <c r="A2" s="35" t="s">
        <v>74</v>
      </c>
      <c r="B2" s="30"/>
      <c r="C2" s="30"/>
      <c r="D2" s="30"/>
      <c r="E2" s="30"/>
      <c r="F2" s="30"/>
      <c r="G2" s="30"/>
      <c r="H2" s="30"/>
      <c r="I2" s="30"/>
      <c r="J2" s="30"/>
      <c r="K2" s="30"/>
      <c r="L2" s="30"/>
      <c r="M2" s="30"/>
    </row>
    <row r="3" spans="1:14">
      <c r="A3" s="5"/>
      <c r="B3" s="5"/>
      <c r="C3" s="5"/>
      <c r="D3" s="5"/>
      <c r="E3" s="5"/>
      <c r="F3" s="5"/>
      <c r="G3" s="5"/>
      <c r="H3" s="5"/>
      <c r="I3" s="5"/>
      <c r="J3" s="5"/>
      <c r="K3" s="5"/>
      <c r="L3" s="5"/>
      <c r="M3" s="5"/>
    </row>
    <row r="4" spans="1:14" ht="26.1" customHeight="1">
      <c r="A4" s="36" t="s">
        <v>1</v>
      </c>
      <c r="B4" s="36"/>
      <c r="C4" s="36"/>
      <c r="D4" s="37" t="s">
        <v>84</v>
      </c>
      <c r="E4" s="37"/>
      <c r="F4" s="37"/>
      <c r="G4" s="37"/>
      <c r="H4" s="37"/>
      <c r="I4" s="37"/>
      <c r="J4" s="37"/>
      <c r="K4" s="37"/>
      <c r="L4" s="36" t="s">
        <v>2</v>
      </c>
      <c r="M4" s="36"/>
    </row>
    <row r="5" spans="1:14" ht="33.950000000000003" customHeight="1">
      <c r="A5" s="16" t="s">
        <v>3</v>
      </c>
      <c r="B5" s="16" t="s">
        <v>4</v>
      </c>
      <c r="C5" s="16" t="s">
        <v>5</v>
      </c>
      <c r="D5" s="16" t="s">
        <v>6</v>
      </c>
      <c r="E5" s="16" t="s">
        <v>7</v>
      </c>
      <c r="F5" s="16" t="s">
        <v>8</v>
      </c>
      <c r="G5" s="16" t="s">
        <v>9</v>
      </c>
      <c r="H5" s="16" t="s">
        <v>10</v>
      </c>
      <c r="I5" s="16" t="s">
        <v>11</v>
      </c>
      <c r="J5" s="16" t="s">
        <v>12</v>
      </c>
      <c r="K5" s="16" t="s">
        <v>13</v>
      </c>
      <c r="L5" s="16" t="s">
        <v>14</v>
      </c>
      <c r="M5" s="16" t="s">
        <v>15</v>
      </c>
      <c r="N5" t="s">
        <v>16</v>
      </c>
    </row>
    <row r="6" spans="1:14" ht="74.25" customHeight="1">
      <c r="A6" s="22"/>
      <c r="B6" s="22"/>
      <c r="C6" s="22"/>
      <c r="D6" s="25" t="s">
        <v>76</v>
      </c>
      <c r="E6" s="25" t="s">
        <v>77</v>
      </c>
      <c r="F6" s="25" t="s">
        <v>78</v>
      </c>
      <c r="G6" s="25" t="s">
        <v>79</v>
      </c>
      <c r="H6" s="25" t="s">
        <v>80</v>
      </c>
      <c r="I6" s="25" t="s">
        <v>81</v>
      </c>
      <c r="J6" s="25" t="s">
        <v>82</v>
      </c>
      <c r="K6" s="25" t="s">
        <v>83</v>
      </c>
      <c r="L6" s="25" t="s">
        <v>17</v>
      </c>
      <c r="M6" s="18"/>
    </row>
    <row r="7" spans="1:14" ht="72" customHeight="1">
      <c r="A7" s="17"/>
      <c r="D7" s="2">
        <v>1</v>
      </c>
      <c r="E7" s="2">
        <v>1</v>
      </c>
      <c r="F7" s="2">
        <v>1</v>
      </c>
      <c r="G7" s="2">
        <v>1</v>
      </c>
      <c r="H7" s="2">
        <v>1</v>
      </c>
      <c r="I7" s="2">
        <v>1</v>
      </c>
      <c r="J7" s="2">
        <v>1</v>
      </c>
      <c r="K7" s="2">
        <v>1</v>
      </c>
      <c r="L7" s="3">
        <f>AVERAGE(D7:K7)</f>
        <v>1</v>
      </c>
      <c r="M7" s="4" t="str">
        <f>IF(L7&lt;=1.8,"Meget velegnet som første case – lav kompleksitet, lav følsomhed og gode muligheder for hurtig afprøvning.",IF(L7&lt;=2.6,"Velegnet som første case – overskuelig kompleksitet, men aftal tydelig afgrænsning og testforløb.",IF(L7&lt;=3.4,"Mulig første case – kræver dialog om de områder, der trækker scoren op, før I går i gang.",IF(L7&lt;=4.2,"Kræver yderligere afklaring – start med at reducere juridisk, teknisk eller organisatorisk kompleksitet.","Vent med denne som første case – egner sig bedre, når I har erfaring fra enklere AI-forløb."))))</f>
        <v>Meget velegnet som første case – lav kompleksitet, lav følsomhed og gode muligheder for hurtig afprøvning.</v>
      </c>
      <c r="N7">
        <f>L7+ROW()/10000</f>
        <v>1.0006999999999999</v>
      </c>
    </row>
    <row r="8" spans="1:14" ht="72" customHeight="1">
      <c r="A8" s="17"/>
      <c r="D8" s="2">
        <v>1</v>
      </c>
      <c r="E8" s="2">
        <v>1</v>
      </c>
      <c r="F8" s="2">
        <v>1</v>
      </c>
      <c r="G8" s="2">
        <v>1</v>
      </c>
      <c r="H8" s="2">
        <v>1</v>
      </c>
      <c r="I8" s="2">
        <v>1</v>
      </c>
      <c r="J8" s="2">
        <v>1</v>
      </c>
      <c r="K8" s="2">
        <v>1</v>
      </c>
      <c r="L8" s="3">
        <f>AVERAGE(D8:K8)</f>
        <v>1</v>
      </c>
      <c r="M8" s="4" t="str">
        <f>IF(L8&lt;=1.8,"Meget velegnet som første case – lav kompleksitet, lav følsomhed og gode muligheder for hurtig afprøvning.",IF(L8&lt;=2.6,"Velegnet som første case – overskuelig kompleksitet, men aftal tydelig afgrænsning og testforløb.",IF(L8&lt;=3.4,"Mulig første case – kræver dialog om de områder, der trækker scoren op, før I går i gang.",IF(L8&lt;=4.2,"Kræver yderligere afklaring – start med at reducere juridisk, teknisk eller organisatorisk kompleksitet.","Vent med denne som første case – egner sig bedre, når I har erfaring fra enklere AI-forløb."))))</f>
        <v>Meget velegnet som første case – lav kompleksitet, lav følsomhed og gode muligheder for hurtig afprøvning.</v>
      </c>
      <c r="N8">
        <f>L8+ROW()/10000</f>
        <v>1.0007999999999999</v>
      </c>
    </row>
    <row r="9" spans="1:14" ht="72" customHeight="1">
      <c r="A9" s="17"/>
      <c r="D9" s="2">
        <v>1</v>
      </c>
      <c r="E9" s="2">
        <v>1</v>
      </c>
      <c r="F9" s="2">
        <v>1</v>
      </c>
      <c r="G9" s="2">
        <v>1</v>
      </c>
      <c r="H9" s="2">
        <v>1</v>
      </c>
      <c r="I9" s="2">
        <v>1</v>
      </c>
      <c r="J9" s="2">
        <v>1</v>
      </c>
      <c r="K9" s="2">
        <v>1</v>
      </c>
      <c r="L9" s="3">
        <f>AVERAGE(D9:K9)</f>
        <v>1</v>
      </c>
      <c r="M9" s="4" t="str">
        <f>IF(L9&lt;=1.8,"Meget velegnet som første case – lav kompleksitet, lav følsomhed og gode muligheder for hurtig afprøvning.",IF(L9&lt;=2.6,"Velegnet som første case – overskuelig kompleksitet, men aftal tydelig afgrænsning og testforløb.",IF(L9&lt;=3.4,"Mulig første case – kræver dialog om de områder, der trækker scoren op, før I går i gang.",IF(L9&lt;=4.2,"Kræver yderligere afklaring – start med at reducere juridisk, teknisk eller organisatorisk kompleksitet.","Vent med denne som første case – egner sig bedre, når I har erfaring fra enklere AI-forløb."))))</f>
        <v>Meget velegnet som første case – lav kompleksitet, lav følsomhed og gode muligheder for hurtig afprøvning.</v>
      </c>
      <c r="N9">
        <f>L9+ROW()/10000</f>
        <v>1.0008999999999999</v>
      </c>
    </row>
    <row r="10" spans="1:14" ht="72" customHeight="1">
      <c r="A10" s="17"/>
      <c r="D10" s="2">
        <v>1</v>
      </c>
      <c r="E10" s="2">
        <v>1</v>
      </c>
      <c r="F10" s="2">
        <v>1</v>
      </c>
      <c r="G10" s="2">
        <v>1</v>
      </c>
      <c r="H10" s="2">
        <v>1</v>
      </c>
      <c r="I10" s="2">
        <v>1</v>
      </c>
      <c r="J10" s="2">
        <v>1</v>
      </c>
      <c r="K10" s="2">
        <v>1</v>
      </c>
      <c r="L10" s="3">
        <f>AVERAGE(D10:K10)</f>
        <v>1</v>
      </c>
      <c r="M10" s="4" t="str">
        <f>IF(L10&lt;=1.8,"Meget velegnet som første case – lav kompleksitet, lav følsomhed og gode muligheder for hurtig afprøvning.",IF(L10&lt;=2.6,"Velegnet som første case – overskuelig kompleksitet, men aftal tydelig afgrænsning og testforløb.",IF(L10&lt;=3.4,"Mulig første case – kræver dialog om de områder, der trækker scoren op, før I går i gang.",IF(L10&lt;=4.2,"Kræver yderligere afklaring – start med at reducere juridisk, teknisk eller organisatorisk kompleksitet.","Vent med denne som første case – egner sig bedre, når I har erfaring fra enklere AI-forløb."))))</f>
        <v>Meget velegnet som første case – lav kompleksitet, lav følsomhed og gode muligheder for hurtig afprøvning.</v>
      </c>
      <c r="N10">
        <f>L10+ROW()/10000</f>
        <v>1.0009999999999999</v>
      </c>
    </row>
    <row r="11" spans="1:14" ht="72" customHeight="1">
      <c r="A11" s="17"/>
      <c r="C11" s="12"/>
      <c r="D11" s="2">
        <v>1</v>
      </c>
      <c r="E11" s="2">
        <v>1</v>
      </c>
      <c r="F11" s="2">
        <v>1</v>
      </c>
      <c r="G11" s="2">
        <v>1</v>
      </c>
      <c r="H11" s="2">
        <v>1</v>
      </c>
      <c r="I11" s="2">
        <v>1</v>
      </c>
      <c r="J11" s="2">
        <v>1</v>
      </c>
      <c r="K11" s="2">
        <v>1</v>
      </c>
      <c r="L11" s="3">
        <f>AVERAGE(D11:K11)</f>
        <v>1</v>
      </c>
      <c r="M11" s="4" t="str">
        <f>IF(L11&lt;=1.8,"Meget velegnet som første case – lav kompleksitet, lav følsomhed og gode muligheder for hurtig afprøvning.",IF(L11&lt;=2.6,"Velegnet som første case – overskuelig kompleksitet, men aftal tydelig afgrænsning og testforløb.",IF(L11&lt;=3.4,"Mulig første case – kræver dialog om de områder, der trækker scoren op, før I går i gang.",IF(L11&lt;=4.2,"Kræver yderligere afklaring – start med at reducere juridisk, teknisk eller organisatorisk kompleksitet.","Vent med denne som første case – egner sig bedre, når I har erfaring fra enklere AI-forløb."))))</f>
        <v>Meget velegnet som første case – lav kompleksitet, lav følsomhed og gode muligheder for hurtig afprøvning.</v>
      </c>
      <c r="N11">
        <f>L11+ROW()/10000</f>
        <v>1.0011000000000001</v>
      </c>
    </row>
    <row r="12" spans="1:14">
      <c r="A12" s="5"/>
      <c r="B12" s="5"/>
      <c r="C12" s="12"/>
      <c r="D12" s="5"/>
      <c r="E12" s="5"/>
      <c r="F12" s="5"/>
      <c r="G12" s="5"/>
      <c r="H12" s="5"/>
      <c r="I12" s="5"/>
      <c r="J12" s="5"/>
      <c r="K12" s="5"/>
      <c r="L12" s="5"/>
      <c r="M12" s="5"/>
    </row>
    <row r="13" spans="1:14" ht="24.95" customHeight="1">
      <c r="A13" s="26" t="s">
        <v>18</v>
      </c>
      <c r="B13" s="27"/>
      <c r="C13" s="27"/>
      <c r="D13" s="27"/>
      <c r="E13" s="27"/>
      <c r="F13" s="27"/>
      <c r="G13" s="27"/>
      <c r="H13" s="27"/>
      <c r="I13" s="27"/>
      <c r="J13" s="27"/>
      <c r="K13" s="27"/>
      <c r="L13" s="27"/>
      <c r="M13" s="27"/>
    </row>
    <row r="14" spans="1:14">
      <c r="A14" s="28" t="s">
        <v>19</v>
      </c>
      <c r="B14" s="29"/>
      <c r="C14" s="29"/>
      <c r="D14" s="31" t="str">
        <f>"Bedste bud: "&amp;INDEX($A$7:$A$11,MATCH(MIN($L$7:$L$11),$L$7:$L$11,0))&amp;" — score "&amp;TEXT(MIN($L$7:$L$11),"0,00")&amp;". "&amp;INDEX($M$7:$M$11,MATCH(MIN($L$7:$L$11),$L$7:$L$11,0))</f>
        <v>Bedste bud:  — score 1,00. Meget velegnet som første case – lav kompleksitet, lav følsomhed og gode muligheder for hurtig afprøvning.</v>
      </c>
      <c r="E14" s="32"/>
      <c r="F14" s="32"/>
      <c r="G14" s="32"/>
      <c r="H14" s="32"/>
      <c r="I14" s="32"/>
      <c r="J14" s="32"/>
      <c r="K14" s="32"/>
      <c r="L14" s="32"/>
      <c r="M14" s="32"/>
    </row>
    <row r="15" spans="1:14">
      <c r="A15" s="30"/>
      <c r="B15" s="30"/>
      <c r="C15" s="30"/>
      <c r="D15" s="30"/>
      <c r="E15" s="30"/>
      <c r="F15" s="30"/>
      <c r="G15" s="30"/>
      <c r="H15" s="30"/>
      <c r="I15" s="30"/>
      <c r="J15" s="30"/>
      <c r="K15" s="30"/>
      <c r="L15" s="30"/>
      <c r="M15" s="30"/>
    </row>
    <row r="16" spans="1:14">
      <c r="A16" s="5"/>
      <c r="B16" s="5"/>
      <c r="C16" s="5"/>
      <c r="D16" s="5"/>
      <c r="E16" s="5"/>
      <c r="F16" s="5"/>
      <c r="G16" s="5"/>
      <c r="H16" s="5"/>
      <c r="I16" s="5"/>
      <c r="J16" s="5"/>
      <c r="K16" s="5"/>
      <c r="L16" s="5"/>
      <c r="M16" s="5"/>
    </row>
    <row r="17" spans="1:13" ht="23.1" customHeight="1">
      <c r="A17" s="33" t="s">
        <v>20</v>
      </c>
      <c r="B17" s="27"/>
      <c r="C17" s="27"/>
      <c r="D17" s="27"/>
      <c r="E17" s="27"/>
      <c r="F17" s="27"/>
      <c r="G17" s="27"/>
      <c r="H17" s="27"/>
      <c r="I17" s="27"/>
      <c r="J17" s="27"/>
      <c r="K17" s="27"/>
      <c r="L17" s="27"/>
      <c r="M17" s="27"/>
    </row>
    <row r="18" spans="1:13" ht="15">
      <c r="A18" s="17" t="s">
        <v>21</v>
      </c>
      <c r="B18" s="17" t="s">
        <v>22</v>
      </c>
      <c r="C18" s="17" t="s">
        <v>23</v>
      </c>
      <c r="D18" s="5"/>
      <c r="E18" s="5"/>
      <c r="F18" s="5"/>
      <c r="G18" s="5"/>
      <c r="H18" s="5"/>
      <c r="I18" s="5"/>
      <c r="J18" s="5"/>
      <c r="K18" s="5"/>
      <c r="L18" s="5"/>
      <c r="M18" s="5"/>
    </row>
    <row r="19" spans="1:13" ht="15">
      <c r="A19" s="19" t="s">
        <v>6</v>
      </c>
      <c r="B19" s="6" t="s">
        <v>24</v>
      </c>
      <c r="C19" s="6" t="s">
        <v>25</v>
      </c>
      <c r="D19" s="5"/>
      <c r="E19" s="5"/>
      <c r="F19" s="5"/>
      <c r="G19" s="5"/>
      <c r="H19" s="5"/>
      <c r="I19" s="5"/>
      <c r="J19" s="5"/>
      <c r="K19" s="5"/>
      <c r="L19" s="5"/>
      <c r="M19" s="5"/>
    </row>
    <row r="20" spans="1:13" ht="28.5">
      <c r="A20" s="19" t="s">
        <v>7</v>
      </c>
      <c r="B20" s="6" t="s">
        <v>26</v>
      </c>
      <c r="C20" s="6" t="s">
        <v>27</v>
      </c>
      <c r="D20" s="5"/>
      <c r="E20" s="5"/>
      <c r="F20" s="5"/>
      <c r="G20" s="5"/>
      <c r="H20" s="5"/>
      <c r="I20" s="5"/>
      <c r="J20" s="5"/>
      <c r="K20" s="5"/>
      <c r="L20" s="5"/>
      <c r="M20" s="5"/>
    </row>
    <row r="21" spans="1:13" ht="15">
      <c r="A21" s="19" t="s">
        <v>8</v>
      </c>
      <c r="B21" s="6" t="s">
        <v>28</v>
      </c>
      <c r="C21" s="6" t="s">
        <v>29</v>
      </c>
      <c r="D21" s="5"/>
      <c r="E21" s="5"/>
      <c r="F21" s="5"/>
      <c r="G21" s="5"/>
      <c r="H21" s="5"/>
      <c r="I21" s="5"/>
      <c r="J21" s="5"/>
      <c r="K21" s="5"/>
      <c r="L21" s="5"/>
      <c r="M21" s="5"/>
    </row>
    <row r="22" spans="1:13" ht="28.5">
      <c r="A22" s="19" t="s">
        <v>9</v>
      </c>
      <c r="B22" s="6" t="s">
        <v>30</v>
      </c>
      <c r="C22" s="6" t="s">
        <v>31</v>
      </c>
      <c r="D22" s="5"/>
      <c r="E22" s="5"/>
      <c r="F22" s="5"/>
      <c r="G22" s="5"/>
      <c r="H22" s="5"/>
      <c r="I22" s="5"/>
      <c r="J22" s="5"/>
      <c r="K22" s="5"/>
      <c r="L22" s="5"/>
      <c r="M22" s="5"/>
    </row>
    <row r="23" spans="1:13" ht="28.5">
      <c r="A23" s="19" t="s">
        <v>10</v>
      </c>
      <c r="B23" s="6" t="s">
        <v>32</v>
      </c>
      <c r="C23" s="6" t="s">
        <v>33</v>
      </c>
      <c r="D23" s="5"/>
      <c r="E23" s="5"/>
      <c r="F23" s="5"/>
      <c r="G23" s="5"/>
      <c r="H23" s="5"/>
      <c r="I23" s="5"/>
      <c r="J23" s="5"/>
      <c r="K23" s="5"/>
      <c r="L23" s="5"/>
      <c r="M23" s="5"/>
    </row>
    <row r="24" spans="1:13" ht="28.5">
      <c r="A24" s="19" t="s">
        <v>11</v>
      </c>
      <c r="B24" s="6" t="s">
        <v>34</v>
      </c>
      <c r="C24" s="6" t="s">
        <v>35</v>
      </c>
      <c r="D24" s="5"/>
      <c r="E24" s="5"/>
      <c r="F24" s="5"/>
      <c r="G24" s="5"/>
      <c r="H24" s="5"/>
      <c r="I24" s="5"/>
      <c r="J24" s="5"/>
      <c r="K24" s="5"/>
      <c r="L24" s="5"/>
      <c r="M24" s="5"/>
    </row>
    <row r="25" spans="1:13" ht="15">
      <c r="A25" s="19" t="s">
        <v>12</v>
      </c>
      <c r="B25" s="6" t="s">
        <v>36</v>
      </c>
      <c r="C25" s="6" t="s">
        <v>37</v>
      </c>
      <c r="D25" s="5"/>
      <c r="E25" s="5"/>
      <c r="F25" s="5"/>
      <c r="G25" s="5"/>
      <c r="H25" s="5"/>
      <c r="I25" s="5"/>
      <c r="J25" s="5"/>
      <c r="K25" s="5"/>
      <c r="L25" s="5"/>
      <c r="M25" s="5"/>
    </row>
    <row r="26" spans="1:13" ht="28.5">
      <c r="A26" s="19" t="s">
        <v>13</v>
      </c>
      <c r="B26" s="6" t="s">
        <v>38</v>
      </c>
      <c r="C26" s="6" t="s">
        <v>39</v>
      </c>
      <c r="D26" s="5"/>
      <c r="E26" s="5"/>
      <c r="F26" s="5"/>
      <c r="G26" s="5"/>
      <c r="H26" s="5"/>
      <c r="I26" s="5"/>
      <c r="J26" s="5"/>
      <c r="K26" s="5"/>
      <c r="L26" s="5"/>
      <c r="M26" s="5"/>
    </row>
    <row r="28" spans="1:13" ht="15">
      <c r="A28" s="15" t="s">
        <v>40</v>
      </c>
      <c r="B28" s="15" t="s">
        <v>41</v>
      </c>
      <c r="C28" s="15" t="s">
        <v>42</v>
      </c>
    </row>
    <row r="29" spans="1:13" ht="42.75">
      <c r="A29" s="20" t="s">
        <v>43</v>
      </c>
      <c r="B29" s="11" t="s">
        <v>44</v>
      </c>
      <c r="C29" s="11" t="s">
        <v>45</v>
      </c>
    </row>
    <row r="30" spans="1:13" ht="28.5">
      <c r="A30" s="20" t="s">
        <v>46</v>
      </c>
      <c r="B30" s="11" t="s">
        <v>47</v>
      </c>
      <c r="C30" s="11" t="s">
        <v>48</v>
      </c>
    </row>
    <row r="31" spans="1:13" ht="28.5">
      <c r="A31" s="20" t="s">
        <v>49</v>
      </c>
      <c r="B31" s="11" t="s">
        <v>50</v>
      </c>
      <c r="C31" s="11" t="s">
        <v>51</v>
      </c>
    </row>
    <row r="32" spans="1:13">
      <c r="A32" s="20" t="s">
        <v>52</v>
      </c>
      <c r="B32" s="11" t="s">
        <v>53</v>
      </c>
      <c r="C32" s="11" t="s">
        <v>54</v>
      </c>
    </row>
    <row r="33" spans="1:3" ht="28.5">
      <c r="A33" s="20" t="s">
        <v>55</v>
      </c>
      <c r="B33" s="11" t="s">
        <v>56</v>
      </c>
      <c r="C33" s="11" t="s">
        <v>57</v>
      </c>
    </row>
  </sheetData>
  <mergeCells count="9">
    <mergeCell ref="A13:M13"/>
    <mergeCell ref="A14:C15"/>
    <mergeCell ref="D14:M15"/>
    <mergeCell ref="A17:M17"/>
    <mergeCell ref="A1:M1"/>
    <mergeCell ref="A2:M2"/>
    <mergeCell ref="A4:C4"/>
    <mergeCell ref="D4:K4"/>
    <mergeCell ref="L4:M4"/>
  </mergeCells>
  <conditionalFormatting sqref="D7:K11">
    <cfRule type="cellIs" dxfId="11" priority="7" operator="equal">
      <formula>1</formula>
    </cfRule>
    <cfRule type="cellIs" dxfId="10" priority="8" operator="equal">
      <formula>2</formula>
    </cfRule>
    <cfRule type="cellIs" dxfId="9" priority="9" operator="equal">
      <formula>3</formula>
    </cfRule>
    <cfRule type="cellIs" dxfId="8" priority="10" operator="equal">
      <formula>4</formula>
    </cfRule>
    <cfRule type="cellIs" dxfId="7" priority="11" operator="equal">
      <formula>5</formula>
    </cfRule>
  </conditionalFormatting>
  <conditionalFormatting sqref="L7:L11">
    <cfRule type="expression" dxfId="6" priority="12">
      <formula>L7&lt;=2.6</formula>
    </cfRule>
    <cfRule type="expression" dxfId="5" priority="13">
      <formula>AND(L7&gt;2.6,L7&lt;=3.4)</formula>
    </cfRule>
    <cfRule type="expression" dxfId="4" priority="14">
      <formula>L7&gt;3.4</formula>
    </cfRule>
  </conditionalFormatting>
  <conditionalFormatting sqref="M7:M11">
    <cfRule type="expression" dxfId="3" priority="3">
      <formula>LEFT(M7,5)="Meget"</formula>
    </cfRule>
    <cfRule type="expression" dxfId="2" priority="4">
      <formula>LEFT(M7,5)="Mulig"</formula>
    </cfRule>
    <cfRule type="expression" dxfId="1" priority="5">
      <formula>LEFT(M7,6)="Kræver"</formula>
    </cfRule>
    <cfRule type="expression" dxfId="0" priority="6">
      <formula>LEFT(M7,4)="Svær"</formula>
    </cfRule>
  </conditionalFormatting>
  <dataValidations count="1">
    <dataValidation type="list" sqref="D7:K11" xr:uid="{00000000-0002-0000-0000-000000000000}">
      <formula1>"1,2,3,4,5"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zoomScale="110" zoomScaleNormal="110" workbookViewId="0">
      <selection activeCell="A2" sqref="A2:J2"/>
    </sheetView>
  </sheetViews>
  <sheetFormatPr defaultRowHeight="14.25"/>
  <cols>
    <col min="1" max="1" width="10" customWidth="1"/>
    <col min="2" max="2" width="52" customWidth="1"/>
    <col min="3" max="3" width="14" customWidth="1"/>
    <col min="4" max="4" width="3" style="23" customWidth="1"/>
    <col min="5" max="5" width="51.75" customWidth="1"/>
    <col min="6" max="6" width="14" customWidth="1"/>
    <col min="7" max="10" width="12" customWidth="1"/>
  </cols>
  <sheetData>
    <row r="1" spans="1:10" ht="32.1" customHeight="1">
      <c r="A1" s="43" t="s">
        <v>58</v>
      </c>
      <c r="B1" s="44"/>
      <c r="C1" s="44"/>
      <c r="D1" s="44"/>
      <c r="E1" s="44"/>
      <c r="F1" s="44"/>
      <c r="G1" s="44"/>
      <c r="H1" s="44"/>
      <c r="I1" s="44"/>
      <c r="J1" s="44"/>
    </row>
    <row r="2" spans="1:10" ht="27.95" customHeight="1">
      <c r="A2" s="45" t="s">
        <v>59</v>
      </c>
      <c r="B2" s="46"/>
      <c r="C2" s="46"/>
      <c r="D2" s="46"/>
      <c r="E2" s="46"/>
      <c r="F2" s="46"/>
      <c r="G2" s="46"/>
      <c r="H2" s="46"/>
      <c r="I2" s="46"/>
      <c r="J2" s="46"/>
    </row>
    <row r="4" spans="1:10" ht="15">
      <c r="A4" s="14" t="s">
        <v>60</v>
      </c>
      <c r="B4" s="14" t="s">
        <v>3</v>
      </c>
      <c r="C4" s="14" t="s">
        <v>14</v>
      </c>
      <c r="D4" s="13"/>
      <c r="E4" s="14" t="s">
        <v>3</v>
      </c>
      <c r="F4" s="14" t="s">
        <v>14</v>
      </c>
      <c r="G4" s="13"/>
      <c r="H4" s="13"/>
      <c r="I4" s="13"/>
      <c r="J4" s="13"/>
    </row>
    <row r="5" spans="1:10">
      <c r="A5" s="7">
        <f>1</f>
        <v>1</v>
      </c>
      <c r="B5" s="8">
        <f>INDEX(Værktøj!$A$7:$A$11,MATCH(SMALL(Værktøj!$N$7:$N$11,A5),Værktøj!$N$7:$N$11,0))</f>
        <v>0</v>
      </c>
      <c r="C5" s="9">
        <f>INDEX(Værktøj!$L$7:$L$11,MATCH(SMALL(Værktøj!$N$7:$N$11,A5),Værktøj!$N$7:$N$11,0))</f>
        <v>1</v>
      </c>
      <c r="E5" s="8">
        <f>Værktøj!A7</f>
        <v>0</v>
      </c>
      <c r="F5" s="9">
        <f>Værktøj!L7</f>
        <v>1</v>
      </c>
    </row>
    <row r="6" spans="1:10">
      <c r="A6" s="7">
        <f>2</f>
        <v>2</v>
      </c>
      <c r="B6" s="8">
        <f>INDEX(Værktøj!$A$7:$A$11,MATCH(SMALL(Værktøj!$N$7:$N$11,A6),Værktøj!$N$7:$N$11,0))</f>
        <v>0</v>
      </c>
      <c r="C6" s="9">
        <f>INDEX(Værktøj!$L$7:$L$11,MATCH(SMALL(Værktøj!$N$7:$N$11,A6),Værktøj!$N$7:$N$11,0))</f>
        <v>1</v>
      </c>
      <c r="E6" s="8">
        <f>Værktøj!A8</f>
        <v>0</v>
      </c>
      <c r="F6" s="9">
        <f>Værktøj!L8</f>
        <v>1</v>
      </c>
    </row>
    <row r="7" spans="1:10">
      <c r="A7" s="7">
        <f>3</f>
        <v>3</v>
      </c>
      <c r="B7" s="8">
        <f>INDEX(Værktøj!$A$7:$A$11,MATCH(SMALL(Værktøj!$N$7:$N$11,A7),Værktøj!$N$7:$N$11,0))</f>
        <v>0</v>
      </c>
      <c r="C7" s="9">
        <f>INDEX(Værktøj!$L$7:$L$11,MATCH(SMALL(Værktøj!$N$7:$N$11,A7),Værktøj!$N$7:$N$11,0))</f>
        <v>1</v>
      </c>
      <c r="E7" s="8">
        <f>Værktøj!A9</f>
        <v>0</v>
      </c>
      <c r="F7" s="9">
        <f>Værktøj!L9</f>
        <v>1</v>
      </c>
    </row>
    <row r="8" spans="1:10">
      <c r="A8" s="7">
        <f>4</f>
        <v>4</v>
      </c>
      <c r="B8" s="8">
        <f>INDEX(Værktøj!$A$7:$A$11,MATCH(SMALL(Værktøj!$N$7:$N$11,A8),Værktøj!$N$7:$N$11,0))</f>
        <v>0</v>
      </c>
      <c r="C8" s="9">
        <f>INDEX(Værktøj!$L$7:$L$11,MATCH(SMALL(Værktøj!$N$7:$N$11,A8),Værktøj!$N$7:$N$11,0))</f>
        <v>1</v>
      </c>
      <c r="E8" s="8">
        <f>Værktøj!A10</f>
        <v>0</v>
      </c>
      <c r="F8" s="9">
        <f>Værktøj!L10</f>
        <v>1</v>
      </c>
    </row>
    <row r="9" spans="1:10">
      <c r="A9" s="7">
        <f>5</f>
        <v>5</v>
      </c>
      <c r="B9" s="8">
        <f>INDEX(Værktøj!$A$7:$A$11,MATCH(SMALL(Værktøj!$N$7:$N$11,A9),Værktøj!$N$7:$N$11,0))</f>
        <v>0</v>
      </c>
      <c r="C9" s="9">
        <f>INDEX(Værktøj!$L$7:$L$11,MATCH(SMALL(Værktøj!$N$7:$N$11,A9),Værktøj!$N$7:$N$11,0))</f>
        <v>1</v>
      </c>
      <c r="E9" s="8">
        <f>Værktøj!A11</f>
        <v>0</v>
      </c>
      <c r="F9" s="9">
        <f>Værktøj!L11</f>
        <v>1</v>
      </c>
    </row>
    <row r="10" spans="1:10">
      <c r="B10" s="23"/>
      <c r="F10" s="23"/>
    </row>
    <row r="11" spans="1:10" ht="24" customHeight="1">
      <c r="A11" s="47" t="s">
        <v>61</v>
      </c>
      <c r="B11" s="44"/>
      <c r="C11" s="44"/>
      <c r="D11" s="44"/>
      <c r="E11" s="44"/>
      <c r="F11" s="44"/>
      <c r="G11" s="44"/>
      <c r="H11" s="44"/>
      <c r="I11" s="44"/>
      <c r="J11" s="44"/>
    </row>
    <row r="12" spans="1:10">
      <c r="A12" s="41" t="s">
        <v>75</v>
      </c>
      <c r="B12" s="48"/>
      <c r="C12" s="48"/>
      <c r="D12" s="48"/>
      <c r="E12" s="48"/>
      <c r="F12" s="48"/>
      <c r="G12" s="48"/>
      <c r="H12" s="48"/>
      <c r="I12" s="48"/>
      <c r="J12" s="48"/>
    </row>
    <row r="13" spans="1:10">
      <c r="A13" s="49" t="s">
        <v>62</v>
      </c>
      <c r="B13" s="49"/>
      <c r="C13" s="49"/>
      <c r="D13" s="49"/>
      <c r="E13" s="49"/>
      <c r="F13" s="49"/>
      <c r="G13" s="48"/>
      <c r="H13" s="48"/>
      <c r="I13" s="48"/>
      <c r="J13" s="48"/>
    </row>
    <row r="14" spans="1:10">
      <c r="A14" s="50" t="str">
        <f>Værktøj!D14</f>
        <v>Bedste bud:  — score 1,00. Meget velegnet som første case – lav kompleksitet, lav følsomhed og gode muligheder for hurtig afprøvning.</v>
      </c>
      <c r="B14" s="50"/>
      <c r="C14" s="50"/>
      <c r="D14" s="50"/>
      <c r="E14" s="50"/>
      <c r="F14" s="50"/>
      <c r="G14" s="48"/>
      <c r="H14" s="48"/>
      <c r="I14" s="48"/>
      <c r="J14" s="48"/>
    </row>
    <row r="15" spans="1:10">
      <c r="A15" s="48"/>
      <c r="B15" s="48"/>
      <c r="C15" s="48"/>
      <c r="D15" s="48"/>
      <c r="E15" s="48"/>
      <c r="F15" s="48"/>
      <c r="G15" s="48"/>
      <c r="H15" s="48"/>
      <c r="I15" s="48"/>
      <c r="J15" s="48"/>
    </row>
  </sheetData>
  <mergeCells count="4">
    <mergeCell ref="A1:J1"/>
    <mergeCell ref="A2:J2"/>
    <mergeCell ref="A11:J11"/>
    <mergeCell ref="A12:J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gendaStatusIcon xmlns="3A571463-8961-4FEC-A189-64EB3DC9631F" xsi:nil="true"/>
    <CCMAgendaItemId xmlns="3A571463-8961-4FEC-A189-64EB3DC9631F" xsi:nil="true"/>
    <CCMAgendaStatus xmlns="3A571463-8961-4FEC-A189-64EB3DC9631F" xsi:nil="true"/>
    <CCMCognitiveType xmlns="http://schemas.microsoft.com/sharepoint/v3" xsi:nil="true"/>
    <Date xmlns="3a571463-8961-4fec-a189-64eb3dc9631f" xsi:nil="true"/>
    <Classification xmlns="3a571463-8961-4fec-a189-64eb3dc9631f" xsi:nil="true"/>
    <Dokumenttype xmlns="3A571463-8961-4FEC-A189-64EB3DC9631F">Notat</Dokumenttype>
    <Recipient xmlns="3a571463-8961-4fec-a189-64eb3dc9631f"/>
    <Sender xmlns="3a571463-8961-4fec-a189-64eb3dc9631f" xsi:nil="true"/>
    <CCMMeetingCaseLink xmlns="3A571463-8961-4FEC-A189-64EB3DC9631F">
      <Url xsi:nil="true"/>
      <Description xsi:nil="true"/>
    </CCMMeetingCaseLink>
    <DocumentDescription xmlns="3A571463-8961-4FEC-A189-64EB3DC9631F" xsi:nil="true"/>
    <CCMDocumentReadIndicator xmlns="http://schemas.microsoft.com/sharepoint/v3" xsi:nil="true"/>
    <CCMAgendaDocumentStatus xmlns="3A571463-8961-4FEC-A189-64EB3DC9631F" xsi:nil="true"/>
    <CCMMeetingCaseId xmlns="3A571463-8961-4FEC-A189-64EB3DC9631F" xsi:nil="true"/>
    <CCMMeetingCaseInstanceId xmlns="3A571463-8961-4FEC-A189-64EB3DC9631F" xsi:nil="true"/>
    <CCMMetadataExtractionStatus xmlns="http://schemas.microsoft.com/sharepoint/v3">CCMPageCount:NotSupported;CCMCommentCount:Idle</CCMMetadataExtractionStatus>
    <LocalAttachment xmlns="http://schemas.microsoft.com/sharepoint/v3">false</LocalAttachment>
    <RegistrationDate xmlns="http://schemas.microsoft.com/sharepoint/v3" xsi:nil="true"/>
    <CaseRecordNumber xmlns="http://schemas.microsoft.com/sharepoint/v3">0</CaseRecordNumber>
    <Related xmlns="http://schemas.microsoft.com/sharepoint/v3">false</Related>
    <Finalized xmlns="http://schemas.microsoft.com/sharepoint/v3">false</Finalized>
    <WasEncrypted xmlns="http://schemas.microsoft.com/sharepoint/v3">false</WasEncrypted>
    <WasSigned xmlns="http://schemas.microsoft.com/sharepoint/v3">false</WasSigned>
    <CCMOnlineStatus xmlns="http://schemas.microsoft.com/sharepoint/v3" xsi:nil="true"/>
    <CCMTemplateName xmlns="http://schemas.microsoft.com/sharepoint/v3" xsi:nil="true"/>
    <CCMVisualId xmlns="http://schemas.microsoft.com/sharepoint/v3">SAG-2025-03471</CCMVisualId>
    <CCMSystemID xmlns="http://schemas.microsoft.com/sharepoint/v3">ca7dc1c5-fc98-48bd-8345-b1ffede9fa82</CCMSystemID>
    <CCMPageCount xmlns="http://schemas.microsoft.com/sharepoint/v3">0</CCMPageCount>
    <DocID xmlns="http://schemas.microsoft.com/sharepoint/v3">3717517</DocID>
    <MailHasAttachments xmlns="http://schemas.microsoft.com/sharepoint/v3">false</MailHasAttachments>
    <CCMCommentCount xmlns="http://schemas.microsoft.com/sharepoint/v3">0</CCMCommentCount>
    <CCMTemplateVersion xmlns="http://schemas.microsoft.com/sharepoint/v3" xsi:nil="true"/>
    <CCMTemplateID xmlns="http://schemas.microsoft.com/sharepoint/v3">0</CCMTemplateID>
    <CaseID xmlns="http://schemas.microsoft.com/sharepoint/v3">SAG-2025-03471</CaseID>
    <CCMOriginalDocID xmlns="http://schemas.microsoft.com/sharepoint/v3" xsi:nil="true"/>
    <CCMPreviewAnnotationsTasks xmlns="http://schemas.microsoft.com/sharepoint/v3" xsi:nil="true"/>
    <CCMConversation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GetOrganized dokument" ma:contentTypeID="0x010100AC085CFC53BC46CEA2EADE194AD9D482003542AAE991473246B82B25D6FC198440" ma:contentTypeVersion="4" ma:contentTypeDescription="GetOrganized dokument" ma:contentTypeScope="" ma:versionID="6711678e5f24873360ca859436c4f282">
  <xsd:schema xmlns:xsd="http://www.w3.org/2001/XMLSchema" xmlns:xs="http://www.w3.org/2001/XMLSchema" xmlns:p="http://schemas.microsoft.com/office/2006/metadata/properties" xmlns:ns1="http://schemas.microsoft.com/sharepoint/v3" xmlns:ns2="3A571463-8961-4FEC-A189-64EB3DC9631F" xmlns:ns3="3a571463-8961-4fec-a189-64eb3dc9631f" targetNamespace="http://schemas.microsoft.com/office/2006/metadata/properties" ma:root="true" ma:fieldsID="1bfacd99269e137b7e9d6e07359eee02" ns1:_="" ns2:_="" ns3:_="">
    <xsd:import namespace="http://schemas.microsoft.com/sharepoint/v3"/>
    <xsd:import namespace="3A571463-8961-4FEC-A189-64EB3DC9631F"/>
    <xsd:import namespace="3a571463-8961-4fec-a189-64eb3dc9631f"/>
    <xsd:element name="properties">
      <xsd:complexType>
        <xsd:sequence>
          <xsd:element name="documentManagement">
            <xsd:complexType>
              <xsd:all>
                <xsd:element ref="ns2:Dokumenttype"/>
                <xsd:element ref="ns2:DocumentDescription" minOccurs="0"/>
                <xsd:element ref="ns2:CCMAgendaDocumentStatus" minOccurs="0"/>
                <xsd:element ref="ns2:CCMAgendaStatus" minOccurs="0"/>
                <xsd:element ref="ns2:CCMMeetingCaseLink" minOccurs="0"/>
                <xsd:element ref="ns2:AgendaStatusIcon" minOccurs="0"/>
                <xsd:element ref="ns1:CaseID" minOccurs="0"/>
                <xsd:element ref="ns1:DocID" minOccurs="0"/>
                <xsd:element ref="ns1:Finalized" minOccurs="0"/>
                <xsd:element ref="ns1:Related" minOccurs="0"/>
                <xsd:element ref="ns1:RegistrationDate" minOccurs="0"/>
                <xsd:element ref="ns1:CaseRecordNumber" minOccurs="0"/>
                <xsd:element ref="ns1:LocalAttachment" minOccurs="0"/>
                <xsd:element ref="ns1:CCMTemplateName" minOccurs="0"/>
                <xsd:element ref="ns1:CCMTemplateVersion" minOccurs="0"/>
                <xsd:element ref="ns1:CCMSystemID" minOccurs="0"/>
                <xsd:element ref="ns1:WasEncrypted" minOccurs="0"/>
                <xsd:element ref="ns1:WasSigned" minOccurs="0"/>
                <xsd:element ref="ns1:MailHasAttachments" minOccurs="0"/>
                <xsd:element ref="ns2:CCMMeetingCaseId" minOccurs="0"/>
                <xsd:element ref="ns2:CCMMeetingCaseInstanceId" minOccurs="0"/>
                <xsd:element ref="ns2:CCMAgendaItemId" minOccurs="0"/>
                <xsd:element ref="ns1:CCMTemplateID" minOccurs="0"/>
                <xsd:element ref="ns1:CCMVisualId" minOccurs="0"/>
                <xsd:element ref="ns1:CCMConversation" minOccurs="0"/>
                <xsd:element ref="ns1:CCMOriginalDocID" minOccurs="0"/>
                <xsd:element ref="ns1:CCMMetadataExtractionStatus" minOccurs="0"/>
                <xsd:element ref="ns1:CCMPageCount" minOccurs="0"/>
                <xsd:element ref="ns1:CCMCommentCount" minOccurs="0"/>
                <xsd:element ref="ns1:CCMPreviewAnnotationsTasks" minOccurs="0"/>
                <xsd:element ref="ns1:CCMCognitiveType" minOccurs="0"/>
                <xsd:element ref="ns1:CCMOnlineStatus" minOccurs="0"/>
                <xsd:element ref="ns1:CCMDocumentReadIndicator" minOccurs="0"/>
                <xsd:element ref="ns3:Classification" minOccurs="0"/>
                <xsd:element ref="ns3:Recipient" minOccurs="0"/>
                <xsd:element ref="ns3:Sender" minOccurs="0"/>
                <xsd:element ref="ns3: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seID" ma:index="14" nillable="true" ma:displayName="Sags ID" ma:default="Tildeler" ma:internalName="CaseID" ma:readOnly="true">
      <xsd:simpleType>
        <xsd:restriction base="dms:Text"/>
      </xsd:simpleType>
    </xsd:element>
    <xsd:element name="DocID" ma:index="15" nillable="true" ma:displayName="Dok ID" ma:default="Tildeler" ma:internalName="DocID" ma:readOnly="true">
      <xsd:simpleType>
        <xsd:restriction base="dms:Text"/>
      </xsd:simpleType>
    </xsd:element>
    <xsd:element name="Finalized" ma:index="16" nillable="true" ma:displayName="Endeligt" ma:default="False" ma:internalName="Finalized" ma:readOnly="true">
      <xsd:simpleType>
        <xsd:restriction base="dms:Boolean"/>
      </xsd:simpleType>
    </xsd:element>
    <xsd:element name="Related" ma:index="17" nillable="true" ma:displayName="Vedhæftet dokument" ma:default="False" ma:internalName="Related" ma:readOnly="true">
      <xsd:simpleType>
        <xsd:restriction base="dms:Boolean"/>
      </xsd:simpleType>
    </xsd:element>
    <xsd:element name="RegistrationDate" ma:index="18" nillable="true" ma:displayName="Registrerings dato" ma:format="DateTime" ma:internalName="RegistrationDate" ma:readOnly="true">
      <xsd:simpleType>
        <xsd:restriction base="dms:DateTime"/>
      </xsd:simpleType>
    </xsd:element>
    <xsd:element name="CaseRecordNumber" ma:index="19" nillable="true" ma:displayName="Akt ID" ma:decimals="0" ma:default="0" ma:internalName="CaseRecordNumber" ma:readOnly="true">
      <xsd:simpleType>
        <xsd:restriction base="dms:Number"/>
      </xsd:simpleType>
    </xsd:element>
    <xsd:element name="LocalAttachment" ma:index="20" nillable="true" ma:displayName="Lokalt bilag" ma:default="False" ma:description="" ma:internalName="LocalAttachment" ma:readOnly="true">
      <xsd:simpleType>
        <xsd:restriction base="dms:Boolean"/>
      </xsd:simpleType>
    </xsd:element>
    <xsd:element name="CCMTemplateName" ma:index="21" nillable="true" ma:displayName="Skabelon navn" ma:internalName="CCMTemplateName" ma:readOnly="true">
      <xsd:simpleType>
        <xsd:restriction base="dms:Text"/>
      </xsd:simpleType>
    </xsd:element>
    <xsd:element name="CCMTemplateVersion" ma:index="22" nillable="true" ma:displayName="Skabelon version" ma:internalName="CCMTemplateVersion" ma:readOnly="true">
      <xsd:simpleType>
        <xsd:restriction base="dms:Text"/>
      </xsd:simpleType>
    </xsd:element>
    <xsd:element name="CCMSystemID" ma:index="23" nillable="true" ma:displayName="CCMSystemID" ma:hidden="true" ma:internalName="CCMSystemID" ma:readOnly="true">
      <xsd:simpleType>
        <xsd:restriction base="dms:Text"/>
      </xsd:simpleType>
    </xsd:element>
    <xsd:element name="WasEncrypted" ma:index="24" nillable="true" ma:displayName="Krypteret" ma:default="False" ma:internalName="WasEncrypted" ma:readOnly="true">
      <xsd:simpleType>
        <xsd:restriction base="dms:Boolean"/>
      </xsd:simpleType>
    </xsd:element>
    <xsd:element name="WasSigned" ma:index="25" nillable="true" ma:displayName="Signeret" ma:default="False" ma:internalName="WasSigned" ma:readOnly="true">
      <xsd:simpleType>
        <xsd:restriction base="dms:Boolean"/>
      </xsd:simpleType>
    </xsd:element>
    <xsd:element name="MailHasAttachments" ma:index="26" nillable="true" ma:displayName="E-mail har vedhæftede filer" ma:default="False" ma:internalName="MailHasAttachments" ma:readOnly="true">
      <xsd:simpleType>
        <xsd:restriction base="dms:Boolean"/>
      </xsd:simpleType>
    </xsd:element>
    <xsd:element name="CCMTemplateID" ma:index="31" nillable="true" ma:displayName="CCMTemplateID" ma:decimals="0" ma:default="0" ma:hidden="true" ma:internalName="CCMTemplateID" ma:readOnly="true">
      <xsd:simpleType>
        <xsd:restriction base="dms:Number"/>
      </xsd:simpleType>
    </xsd:element>
    <xsd:element name="CCMVisualId" ma:index="32" nillable="true" ma:displayName="Sags ID" ma:default="Tildeler" ma:internalName="CCMVisualId" ma:readOnly="true">
      <xsd:simpleType>
        <xsd:restriction base="dms:Text"/>
      </xsd:simpleType>
    </xsd:element>
    <xsd:element name="CCMConversation" ma:index="33" nillable="true" ma:displayName="Samtale" ma:description="" ma:internalName="CCMConversation" ma:readOnly="true">
      <xsd:simpleType>
        <xsd:restriction base="dms:Text"/>
      </xsd:simpleType>
    </xsd:element>
    <xsd:element name="CCMOriginalDocID" ma:index="35" nillable="true" ma:displayName="Originalt Dok ID" ma:description="" ma:internalName="CCMOriginalDocID" ma:readOnly="true">
      <xsd:simpleType>
        <xsd:restriction base="dms:Text"/>
      </xsd:simpleType>
    </xsd:element>
    <xsd:element name="CCMMetadataExtractionStatus" ma:index="37" nillable="true" ma:displayName="CCMMetadataExtractionStatus" ma:default="CCMPageCount:InProgress;CCMCommentCount:InProgress" ma:hidden="true" ma:internalName="CCMMetadataExtractionStatus" ma:readOnly="false">
      <xsd:simpleType>
        <xsd:restriction base="dms:Text"/>
      </xsd:simpleType>
    </xsd:element>
    <xsd:element name="CCMPageCount" ma:index="38" nillable="true" ma:displayName="Sider" ma:decimals="0" ma:description="" ma:internalName="CCMPageCount" ma:readOnly="true">
      <xsd:simpleType>
        <xsd:restriction base="dms:Number"/>
      </xsd:simpleType>
    </xsd:element>
    <xsd:element name="CCMCommentCount" ma:index="39" nillable="true" ma:displayName="Kommentarer" ma:decimals="0" ma:description="" ma:internalName="CCMCommentCount" ma:readOnly="true">
      <xsd:simpleType>
        <xsd:restriction base="dms:Number"/>
      </xsd:simpleType>
    </xsd:element>
    <xsd:element name="CCMPreviewAnnotationsTasks" ma:index="40" nillable="true" ma:displayName="Opgaver" ma:decimals="0" ma:description="" ma:internalName="CCMPreviewAnnotationsTasks" ma:readOnly="true">
      <xsd:simpleType>
        <xsd:restriction base="dms:Number"/>
      </xsd:simpleType>
    </xsd:element>
    <xsd:element name="CCMCognitiveType" ma:index="41" nillable="true" ma:displayName="CognitiveType" ma:decimals="0" ma:description="" ma:internalName="CCMCognitiveType" ma:readOnly="false">
      <xsd:simpleType>
        <xsd:restriction base="dms:Number"/>
      </xsd:simpleType>
    </xsd:element>
    <xsd:element name="CCMOnlineStatus" ma:index="42" nillable="true" ma:displayName="Online status" ma:description="" ma:format="Dropdown" ma:internalName="CCMOnlineStatus" ma:readOnly="true">
      <xsd:simpleType>
        <xsd:restriction base="dms:Choice">
          <xsd:enumeration value="OneDrive"/>
          <xsd:enumeration value="SharePointOnline"/>
          <xsd:enumeration value="Teams"/>
          <xsd:enumeration value="SharePointOnlineSync"/>
        </xsd:restriction>
      </xsd:simpleType>
    </xsd:element>
    <xsd:element name="CCMDocumentReadIndicator" ma:index="43" nillable="true" ma:displayName="Indikator for læst dokument" ma:internalName="CCMDocumentReadIndicato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571463-8961-4FEC-A189-64EB3DC9631F" elementFormDefault="qualified">
    <xsd:import namespace="http://schemas.microsoft.com/office/2006/documentManagement/types"/>
    <xsd:import namespace="http://schemas.microsoft.com/office/infopath/2007/PartnerControls"/>
    <xsd:element name="Dokumenttype" ma:index="2" ma:displayName="Dokumenttype" ma:default="Notat" ma:format="Dropdown" ma:internalName="Dokumenttype">
      <xsd:simpleType>
        <xsd:restriction base="dms:Choice">
          <xsd:enumeration value="Administrativ information"/>
          <xsd:enumeration value="Andet dokument"/>
          <xsd:enumeration value="Brev"/>
          <xsd:enumeration value="Centralt modtaget post"/>
          <xsd:enumeration value="Dagsorden"/>
          <xsd:enumeration value="Fremstilling"/>
          <xsd:enumeration value="Høringssvar"/>
          <xsd:enumeration value="Kontrakt"/>
          <xsd:enumeration value="Notat"/>
          <xsd:enumeration value="Overenskomst"/>
          <xsd:enumeration value="Presseberedskab"/>
          <xsd:enumeration value="Pressemeddelelse"/>
          <xsd:enumeration value="Rapport"/>
          <xsd:enumeration value="Referat"/>
          <xsd:enumeration value="Tale"/>
          <xsd:enumeration value="Temadrøftelse"/>
          <xsd:enumeration value="Projektbeskrivelse"/>
          <xsd:enumeration value="Analysenotat"/>
        </xsd:restriction>
      </xsd:simpleType>
    </xsd:element>
    <xsd:element name="DocumentDescription" ma:index="3" nillable="true" ma:displayName="Beskrivelse" ma:internalName="DocumentDescription">
      <xsd:simpleType>
        <xsd:restriction base="dms:Note">
          <xsd:maxLength value="255"/>
        </xsd:restriction>
      </xsd:simpleType>
    </xsd:element>
    <xsd:element name="CCMAgendaDocumentStatus" ma:index="4" nillable="true" ma:displayName="Status  for manchet" ma:format="Dropdown" ma:internalName="CCMAgendaDocumentStatus">
      <xsd:simpleType>
        <xsd:restriction base="dms:Choice">
          <xsd:enumeration value="Udkast"/>
          <xsd:enumeration value="Under udarbejdelse"/>
          <xsd:enumeration value="Endelig"/>
        </xsd:restriction>
      </xsd:simpleType>
    </xsd:element>
    <xsd:element name="CCMAgendaStatus" ma:index="5" nillable="true" ma:displayName="Dagsordenstatus" ma:default="" ma:format="Dropdown" ma:internalName="CCMAgendaStatus">
      <xsd:simpleType>
        <xsd:restriction base="dms:Choice">
          <xsd:enumeration value="Anmeldt"/>
          <xsd:enumeration value="Optaget på dagsorden"/>
          <xsd:enumeration value="Behandlet"/>
          <xsd:enumeration value="Afvist til dagsorden"/>
          <xsd:enumeration value="Fjernet fra dagsorden"/>
        </xsd:restriction>
      </xsd:simpleType>
    </xsd:element>
    <xsd:element name="CCMMeetingCaseLink" ma:index="6" nillable="true" ma:displayName="Mødesag" ma:format="Hyperlink" ma:internalName="CCMMeetingCaseLink">
      <xsd:complexType>
        <xsd:complexContent>
          <xsd:extension base="dms:URL">
            <xsd:sequence>
              <xsd:element name="Url" type="dms:ValidUrl" minOccurs="0" nillable="true"/>
              <xsd:element name="Description" type="xsd:string" nillable="true"/>
            </xsd:sequence>
          </xsd:extension>
        </xsd:complexContent>
      </xsd:complexType>
    </xsd:element>
    <xsd:element name="AgendaStatusIcon" ma:index="7" nillable="true" ma:displayName="." ma:internalName="AgendaStatusIcon">
      <xsd:simpleType>
        <xsd:restriction base="dms:Unknown"/>
      </xsd:simpleType>
    </xsd:element>
    <xsd:element name="CCMMeetingCaseId" ma:index="27" nillable="true" ma:displayName="CCMMeetingCaseId" ma:hidden="true" ma:internalName="CCMMeetingCaseId">
      <xsd:simpleType>
        <xsd:restriction base="dms:Text">
          <xsd:maxLength value="255"/>
        </xsd:restriction>
      </xsd:simpleType>
    </xsd:element>
    <xsd:element name="CCMMeetingCaseInstanceId" ma:index="28" nillable="true" ma:displayName="CCMMeetingCaseInstanceId" ma:hidden="true" ma:internalName="CCMMeetingCaseInstanceId">
      <xsd:simpleType>
        <xsd:restriction base="dms:Text">
          <xsd:maxLength value="255"/>
        </xsd:restriction>
      </xsd:simpleType>
    </xsd:element>
    <xsd:element name="CCMAgendaItemId" ma:index="29" nillable="true" ma:displayName="CCMAgendaItemId" ma:decimals="0" ma:hidden="true" ma:internalName="CCMAgendaItemId">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3a571463-8961-4fec-a189-64eb3dc9631f" elementFormDefault="qualified">
    <xsd:import namespace="http://schemas.microsoft.com/office/2006/documentManagement/types"/>
    <xsd:import namespace="http://schemas.microsoft.com/office/infopath/2007/PartnerControls"/>
    <xsd:element name="Classification" ma:index="44" nillable="true" ma:displayName="Klassifikation" ma:format="Dropdown" ma:internalName="Classification">
      <xsd:simpleType>
        <xsd:restriction base="dms:Choice">
          <xsd:enumeration value="Åben"/>
          <xsd:enumeration value="Lukket"/>
        </xsd:restriction>
      </xsd:simpleType>
    </xsd:element>
    <xsd:element name="Recipient" ma:index="45" nillable="true" ma:displayName="Modtager" ma:list="{d3c79950-e53e-4ddf-9d39-e70b1f97fde2}" ma:internalName="Recipient" ma:showField="Email">
      <xsd:complexType>
        <xsd:complexContent>
          <xsd:extension base="dms:MultiChoiceLookup">
            <xsd:sequence>
              <xsd:element name="Value" type="dms:Lookup" maxOccurs="unbounded" minOccurs="0" nillable="true"/>
            </xsd:sequence>
          </xsd:extension>
        </xsd:complexContent>
      </xsd:complexType>
    </xsd:element>
    <xsd:element name="Sender" ma:index="46" nillable="true" ma:displayName="Afsender" ma:list="{d3c79950-e53e-4ddf-9d39-e70b1f97fde2}" ma:internalName="Sender" ma:showField="Email">
      <xsd:simpleType>
        <xsd:restriction base="dms:Lookup"/>
      </xsd:simpleType>
    </xsd:element>
    <xsd:element name="Date" ma:index="47" nillable="true" ma:displayName="Modtaget dato" ma:format="DateTime"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Indhol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C8FFB6-93E9-418D-9804-FDDBA3896158}">
  <ds:schemaRefs>
    <ds:schemaRef ds:uri="http://schemas.microsoft.com/sharepoint/v3/contenttype/forms"/>
  </ds:schemaRefs>
</ds:datastoreItem>
</file>

<file path=customXml/itemProps2.xml><?xml version="1.0" encoding="utf-8"?>
<ds:datastoreItem xmlns:ds="http://schemas.openxmlformats.org/officeDocument/2006/customXml" ds:itemID="{9DFC9742-7A31-48AA-97D7-371B46734C34}">
  <ds:schemaRefs>
    <ds:schemaRef ds:uri="http://schemas.microsoft.com/office/2006/metadata/properties"/>
    <ds:schemaRef ds:uri="http://purl.org/dc/dcmitype/"/>
    <ds:schemaRef ds:uri="http://purl.org/dc/terms/"/>
    <ds:schemaRef ds:uri="http://purl.org/dc/elements/1.1/"/>
    <ds:schemaRef ds:uri="3a571463-8961-4fec-a189-64eb3dc9631f"/>
    <ds:schemaRef ds:uri="http://schemas.microsoft.com/office/2006/documentManagement/types"/>
    <ds:schemaRef ds:uri="http://schemas.microsoft.com/sharepoint/v3"/>
    <ds:schemaRef ds:uri="http://schemas.microsoft.com/office/infopath/2007/PartnerControls"/>
    <ds:schemaRef ds:uri="http://schemas.openxmlformats.org/package/2006/metadata/core-properties"/>
    <ds:schemaRef ds:uri="3A571463-8961-4FEC-A189-64EB3DC9631F"/>
    <ds:schemaRef ds:uri="http://www.w3.org/XML/1998/namespace"/>
  </ds:schemaRefs>
</ds:datastoreItem>
</file>

<file path=customXml/itemProps3.xml><?xml version="1.0" encoding="utf-8"?>
<ds:datastoreItem xmlns:ds="http://schemas.openxmlformats.org/officeDocument/2006/customXml" ds:itemID="{E1C62526-D696-4487-B621-DE5B916B34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A571463-8961-4FEC-A189-64EB3DC9631F"/>
    <ds:schemaRef ds:uri="3a571463-8961-4fec-a189-64eb3dc963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3</vt:i4>
      </vt:variant>
    </vt:vector>
  </HeadingPairs>
  <TitlesOfParts>
    <vt:vector size="3" baseType="lpstr">
      <vt:lpstr>Vejledning</vt:lpstr>
      <vt:lpstr>Værktøj</vt:lpstr>
      <vt:lpstr>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Vurderingsværktøj idéer AI til borgerkommunikation</dc:title>
  <dc:creator>Christoffer Lindved Dithmer</dc:creator>
  <cp:lastModifiedBy>Mathias Nørgaard Kristensen</cp:lastModifiedBy>
  <dcterms:created xsi:type="dcterms:W3CDTF">2026-06-24T11:36:23Z</dcterms:created>
  <dcterms:modified xsi:type="dcterms:W3CDTF">2026-09-08T11:44:02Z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0x010100AC085CFC53BC46CEA2EADE194AD9D482003542AAE991473246B82B25D6FC198440</vt:lpwstr>
  </property>
  <property fmtid="{D5CDD505-2E9C-101B-9397-08002B2CF9AE}" pid="3" name="CCMIsSharedOnOneDrive">
    <vt:bool>false</vt:bool>
  </property>
  <property fmtid="{D5CDD505-2E9C-101B-9397-08002B2CF9AE}" pid="4" name="CCMOneDriveID">
    <vt:lpwstr/>
  </property>
  <property fmtid="{D5CDD505-2E9C-101B-9397-08002B2CF9AE}" pid="5" name="CCMOneDriveOwnerID">
    <vt:lpwstr/>
  </property>
  <property fmtid="{D5CDD505-2E9C-101B-9397-08002B2CF9AE}" pid="6" name="CCMOneDriveItemID">
    <vt:lpwstr/>
  </property>
  <property fmtid="{D5CDD505-2E9C-101B-9397-08002B2CF9AE}" pid="7" name="CCMPostListPublishStatus">
    <vt:lpwstr>Afventer godkendelse</vt:lpwstr>
  </property>
  <property fmtid="{D5CDD505-2E9C-101B-9397-08002B2CF9AE}" pid="8" name="CCMMustBeOnPostList">
    <vt:bool>true</vt:bool>
  </property>
  <property fmtid="{D5CDD505-2E9C-101B-9397-08002B2CF9AE}" pid="9" name="TemplateUrl">
    <vt:lpwstr/>
  </property>
  <property fmtid="{D5CDD505-2E9C-101B-9397-08002B2CF9AE}" pid="10" name="CCMSystem">
    <vt:lpwstr> </vt:lpwstr>
  </property>
  <property fmtid="{D5CDD505-2E9C-101B-9397-08002B2CF9AE}" pid="11" name="CCMEventContext_DocumentTimelineUpdatingEvent">
    <vt:lpwstr>6612e234-9e25-4f50-8d30-7aa0aa23ce5e</vt:lpwstr>
  </property>
  <property fmtid="{D5CDD505-2E9C-101B-9397-08002B2CF9AE}" pid="12" name="CCMCommunication">
    <vt:lpwstr/>
  </property>
  <property fmtid="{D5CDD505-2E9C-101B-9397-08002B2CF9AE}" pid="13" name="CCMIsChildDocumentSet">
    <vt:bool>false</vt:bool>
  </property>
</Properties>
</file>